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 activeTab="1"/>
  </bookViews>
  <sheets>
    <sheet name="Титульный лист" sheetId="1" r:id="rId1"/>
    <sheet name="Тест" sheetId="2" r:id="rId2"/>
    <sheet name="Результат" sheetId="3" r:id="rId3"/>
  </sheets>
  <calcPr calcId="145621"/>
</workbook>
</file>

<file path=xl/calcChain.xml><?xml version="1.0" encoding="utf-8"?>
<calcChain xmlns="http://schemas.openxmlformats.org/spreadsheetml/2006/main">
  <c r="O24" i="2" l="1"/>
  <c r="O26" i="2"/>
  <c r="O6" i="2"/>
  <c r="O10" i="2"/>
  <c r="O14" i="2"/>
  <c r="O29" i="2"/>
  <c r="O38" i="2"/>
  <c r="O41" i="2"/>
  <c r="O44" i="2"/>
  <c r="O46" i="2" l="1"/>
  <c r="B2" i="3" s="1"/>
  <c r="B3" i="3" s="1"/>
</calcChain>
</file>

<file path=xl/sharedStrings.xml><?xml version="1.0" encoding="utf-8"?>
<sst xmlns="http://schemas.openxmlformats.org/spreadsheetml/2006/main" count="41" uniqueCount="41">
  <si>
    <t>Муниципальное казенное общеобразовательное учреждение</t>
  </si>
  <si>
    <t>Средняя общеобразовательная школа с.Преображенка</t>
  </si>
  <si>
    <t>Предмет: Технология</t>
  </si>
  <si>
    <t>Класс: 6</t>
  </si>
  <si>
    <t>Тема урока: Материаловедение</t>
  </si>
  <si>
    <t>Учитель: Маркова Светлана Николаевна</t>
  </si>
  <si>
    <t>Вставьте пропущенные слова</t>
  </si>
  <si>
    <t xml:space="preserve"> ткани зависит от прочности волокна, крутки </t>
  </si>
  <si>
    <t xml:space="preserve">зависит от упругости и эластичности волокон </t>
  </si>
  <si>
    <t>и степени крутки пряжи.</t>
  </si>
  <si>
    <t>— это способность ткани образовывать</t>
  </si>
  <si>
    <t>пряжи и вида переплетения нитей в ткани.</t>
  </si>
  <si>
    <t xml:space="preserve"> мягкие складки. </t>
  </si>
  <si>
    <t xml:space="preserve">от волокнистого состава, плотности и характера лицевой </t>
  </si>
  <si>
    <t>поверхности ткани.</t>
  </si>
  <si>
    <t xml:space="preserve">      Ткани различного назначения должны обладать определенными</t>
  </si>
  <si>
    <t xml:space="preserve">воздухопроницаемость, намокаемость, пылеёмкость). </t>
  </si>
  <si>
    <t>Для верхней одежды, особенно зимней, должна иметь хорошие</t>
  </si>
  <si>
    <t xml:space="preserve"> свойства; для бельевых тканей важны </t>
  </si>
  <si>
    <t>Для бельевых тканей важны</t>
  </si>
  <si>
    <t>— способность впитывать влагу, воздухопроницаемость</t>
  </si>
  <si>
    <t xml:space="preserve"> и намокаемость, </t>
  </si>
  <si>
    <r>
      <rPr>
        <b/>
        <sz val="16"/>
        <color theme="1"/>
        <rFont val="Times New Roman"/>
        <family val="1"/>
        <charset val="204"/>
      </rPr>
      <t xml:space="preserve"> гигиеническими свойствами</t>
    </r>
    <r>
      <rPr>
        <sz val="16"/>
        <color theme="1"/>
        <rFont val="Times New Roman"/>
        <family val="1"/>
        <charset val="204"/>
      </rPr>
      <t xml:space="preserve"> (</t>
    </r>
    <r>
      <rPr>
        <i/>
        <sz val="16"/>
        <color theme="1"/>
        <rFont val="Times New Roman"/>
        <family val="1"/>
        <charset val="204"/>
      </rPr>
      <t>теплозащитность, гигроскопичность</t>
    </r>
    <r>
      <rPr>
        <sz val="16"/>
        <color theme="1"/>
        <rFont val="Times New Roman"/>
        <family val="1"/>
        <charset val="204"/>
      </rPr>
      <t xml:space="preserve">, </t>
    </r>
  </si>
  <si>
    <t>способность впитывать пыль, загрязняться, которая зависит</t>
  </si>
  <si>
    <r>
      <t xml:space="preserve">      </t>
    </r>
    <r>
      <rPr>
        <b/>
        <sz val="16"/>
        <color theme="1"/>
        <rFont val="Times New Roman"/>
        <family val="1"/>
        <charset val="204"/>
      </rPr>
      <t>К физико-механическим свойствам</t>
    </r>
    <r>
      <rPr>
        <sz val="16"/>
        <color theme="1"/>
        <rFont val="Times New Roman"/>
        <family val="1"/>
        <charset val="204"/>
      </rPr>
      <t xml:space="preserve"> тканей относят </t>
    </r>
  </si>
  <si>
    <r>
      <t xml:space="preserve">     </t>
    </r>
    <r>
      <rPr>
        <b/>
        <sz val="16"/>
        <color theme="1"/>
        <rFont val="Times New Roman"/>
        <family val="1"/>
        <charset val="204"/>
      </rPr>
      <t>Технологическими</t>
    </r>
    <r>
      <rPr>
        <sz val="16"/>
        <color theme="1"/>
        <rFont val="Times New Roman"/>
        <family val="1"/>
        <charset val="204"/>
      </rPr>
      <t xml:space="preserve"> называют свойства ткани, влияющие </t>
    </r>
  </si>
  <si>
    <t>на её обработку при изготовлении швейных изделий. К ним</t>
  </si>
  <si>
    <t>при ВТО, раздвижка нитей в швах, прорубаемость.</t>
  </si>
  <si>
    <r>
      <t>Относятс</t>
    </r>
    <r>
      <rPr>
        <i/>
        <sz val="16"/>
        <color theme="1"/>
        <rFont val="Times New Roman"/>
        <family val="1"/>
        <charset val="204"/>
      </rPr>
      <t>я усадка, осыпаемость, способность ткани изменять форму</t>
    </r>
  </si>
  <si>
    <t>-уменьшение размеров ткани при замачивании</t>
  </si>
  <si>
    <t>стирке и влажно-тепловой обработке.</t>
  </si>
  <si>
    <t xml:space="preserve"> и отделки ткани), способность ткани изменять форму </t>
  </si>
  <si>
    <t>звисят от гладкости и упругости нитей, вида их переплетения, плотности</t>
  </si>
  <si>
    <t>нитей на срезе ткани, раздвижка нитей в швах</t>
  </si>
  <si>
    <t>(повреждение ткани иглой швейной машины)</t>
  </si>
  <si>
    <t>при влажно-тепловой обработке и</t>
  </si>
  <si>
    <t>сминаемость, прочность, драпируемость, износостойкость.</t>
  </si>
  <si>
    <t>Результат</t>
  </si>
  <si>
    <t>Количество баллов</t>
  </si>
  <si>
    <t>Оценка</t>
  </si>
  <si>
    <t>Тест: Свойства тканей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</si>
</sst>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workbookViewId="0">
      <selection sqref="A1:K1"/>
    </sheetView>
  </sheetViews>
  <sheetFormatPr defaultRowHeight="15" x14ac:dyDescent="0.25"/>
  <sheetData>
    <row r="1" spans="1:1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3.2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3.2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3.25" x14ac:dyDescent="0.3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x14ac:dyDescent="0.3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3.25" x14ac:dyDescent="0.3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3.25" x14ac:dyDescent="0.35">
      <c r="A8" s="3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3.2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3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 password="CA50" sheet="1" objects="1" scenarios="1" selectLockedCells="1"/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tabSelected="1" workbookViewId="0">
      <selection activeCell="F44" sqref="F44:I44"/>
    </sheetView>
  </sheetViews>
  <sheetFormatPr defaultRowHeight="20.25" x14ac:dyDescent="0.3"/>
  <cols>
    <col min="1" max="14" width="9.140625" style="4"/>
    <col min="15" max="15" width="0" style="4" hidden="1" customWidth="1"/>
    <col min="16" max="16384" width="9.140625" style="4"/>
  </cols>
  <sheetData>
    <row r="1" spans="1:15" x14ac:dyDescent="0.3">
      <c r="A1" s="10" t="s">
        <v>6</v>
      </c>
    </row>
    <row r="3" spans="1:15" x14ac:dyDescent="0.3">
      <c r="A3" s="5" t="s">
        <v>24</v>
      </c>
    </row>
    <row r="4" spans="1:15" x14ac:dyDescent="0.3">
      <c r="A4" s="11" t="s">
        <v>36</v>
      </c>
    </row>
    <row r="5" spans="1:15" ht="9" customHeight="1" thickBot="1" x14ac:dyDescent="0.35"/>
    <row r="6" spans="1:15" ht="21.75" thickTop="1" thickBot="1" x14ac:dyDescent="0.35">
      <c r="A6" s="13"/>
      <c r="B6" s="13"/>
      <c r="C6" s="5" t="s">
        <v>7</v>
      </c>
      <c r="O6" s="4">
        <f>IF(A6="прочность",1,0)</f>
        <v>0</v>
      </c>
    </row>
    <row r="7" spans="1:15" ht="6.75" customHeight="1" thickTop="1" x14ac:dyDescent="0.3"/>
    <row r="8" spans="1:15" x14ac:dyDescent="0.3">
      <c r="A8" s="5" t="s">
        <v>11</v>
      </c>
    </row>
    <row r="9" spans="1:15" ht="6.75" customHeight="1" thickBot="1" x14ac:dyDescent="0.35"/>
    <row r="10" spans="1:15" ht="21.75" thickTop="1" thickBot="1" x14ac:dyDescent="0.35">
      <c r="A10" s="13"/>
      <c r="B10" s="13"/>
      <c r="C10" s="5" t="s">
        <v>8</v>
      </c>
      <c r="O10" s="4">
        <f>IF(A10="сминаемость",1,0)</f>
        <v>0</v>
      </c>
    </row>
    <row r="11" spans="1:15" ht="7.5" customHeight="1" thickTop="1" x14ac:dyDescent="0.3"/>
    <row r="12" spans="1:15" x14ac:dyDescent="0.3">
      <c r="A12" s="4" t="s">
        <v>9</v>
      </c>
    </row>
    <row r="13" spans="1:15" ht="7.5" customHeight="1" thickBot="1" x14ac:dyDescent="0.35"/>
    <row r="14" spans="1:15" ht="21.75" thickTop="1" thickBot="1" x14ac:dyDescent="0.35">
      <c r="A14" s="13"/>
      <c r="B14" s="13"/>
      <c r="C14" s="13"/>
      <c r="D14" s="5" t="s">
        <v>10</v>
      </c>
      <c r="O14" s="4">
        <f>IF(A14="драпируемость",1,0)</f>
        <v>0</v>
      </c>
    </row>
    <row r="15" spans="1:15" ht="7.5" customHeight="1" thickTop="1" x14ac:dyDescent="0.3"/>
    <row r="16" spans="1:15" x14ac:dyDescent="0.3">
      <c r="A16" s="5" t="s">
        <v>12</v>
      </c>
    </row>
    <row r="17" spans="1:15" ht="6.75" customHeight="1" x14ac:dyDescent="0.3"/>
    <row r="18" spans="1:15" x14ac:dyDescent="0.3">
      <c r="A18" s="5" t="s">
        <v>15</v>
      </c>
    </row>
    <row r="19" spans="1:15" x14ac:dyDescent="0.3">
      <c r="A19" s="5" t="s">
        <v>22</v>
      </c>
    </row>
    <row r="20" spans="1:15" x14ac:dyDescent="0.3">
      <c r="A20" s="11" t="s">
        <v>16</v>
      </c>
    </row>
    <row r="21" spans="1:15" ht="6" customHeight="1" x14ac:dyDescent="0.3">
      <c r="A21" s="5"/>
    </row>
    <row r="22" spans="1:15" x14ac:dyDescent="0.3">
      <c r="A22" s="5" t="s">
        <v>17</v>
      </c>
    </row>
    <row r="23" spans="1:15" ht="5.25" customHeight="1" thickBot="1" x14ac:dyDescent="0.35">
      <c r="A23" s="5"/>
    </row>
    <row r="24" spans="1:15" ht="21.75" thickTop="1" thickBot="1" x14ac:dyDescent="0.35">
      <c r="A24" s="13"/>
      <c r="B24" s="13"/>
      <c r="C24" s="13"/>
      <c r="D24" s="5" t="s">
        <v>18</v>
      </c>
      <c r="O24" s="4">
        <f>IF(A24="теплозащитность",1,0)</f>
        <v>0</v>
      </c>
    </row>
    <row r="25" spans="1:15" ht="6" customHeight="1" thickTop="1" thickBot="1" x14ac:dyDescent="0.35">
      <c r="A25" s="6"/>
      <c r="B25" s="6"/>
      <c r="C25" s="6"/>
      <c r="D25" s="7"/>
    </row>
    <row r="26" spans="1:15" ht="23.25" customHeight="1" thickTop="1" thickBot="1" x14ac:dyDescent="0.35">
      <c r="A26" s="8" t="s">
        <v>19</v>
      </c>
      <c r="B26" s="8"/>
      <c r="C26" s="8"/>
      <c r="D26" s="8"/>
      <c r="E26" s="13"/>
      <c r="F26" s="13"/>
      <c r="G26" s="13"/>
      <c r="H26" s="13"/>
      <c r="I26" s="13"/>
      <c r="O26" s="4">
        <f>IF(E26="гигроскопичность",1,0)</f>
        <v>0</v>
      </c>
    </row>
    <row r="27" spans="1:15" s="9" customFormat="1" ht="8.25" customHeight="1" thickTop="1" x14ac:dyDescent="0.3">
      <c r="A27" s="8"/>
      <c r="B27" s="8"/>
      <c r="C27" s="8"/>
      <c r="D27" s="8"/>
      <c r="E27" s="6"/>
      <c r="F27" s="6"/>
      <c r="G27" s="6"/>
      <c r="H27" s="6"/>
      <c r="I27" s="6"/>
    </row>
    <row r="28" spans="1:15" ht="21" thickBot="1" x14ac:dyDescent="0.35">
      <c r="A28" s="5" t="s">
        <v>20</v>
      </c>
    </row>
    <row r="29" spans="1:15" ht="21.75" thickTop="1" thickBot="1" x14ac:dyDescent="0.35">
      <c r="A29" s="5" t="s">
        <v>21</v>
      </c>
      <c r="D29" s="13"/>
      <c r="E29" s="13"/>
      <c r="F29" s="13"/>
      <c r="G29" s="13"/>
      <c r="O29" s="4">
        <f>IF(OR(D29="пылеемкость",D29="пылеёмкость"),1,0)</f>
        <v>0</v>
      </c>
    </row>
    <row r="30" spans="1:15" ht="21" thickTop="1" x14ac:dyDescent="0.3">
      <c r="A30" s="5" t="s">
        <v>23</v>
      </c>
    </row>
    <row r="31" spans="1:15" x14ac:dyDescent="0.3">
      <c r="A31" s="5" t="s">
        <v>13</v>
      </c>
    </row>
    <row r="32" spans="1:15" x14ac:dyDescent="0.3">
      <c r="A32" s="5" t="s">
        <v>14</v>
      </c>
    </row>
    <row r="33" spans="1:15" ht="14.25" customHeight="1" x14ac:dyDescent="0.3"/>
    <row r="34" spans="1:15" x14ac:dyDescent="0.3">
      <c r="A34" s="5" t="s">
        <v>25</v>
      </c>
    </row>
    <row r="35" spans="1:15" x14ac:dyDescent="0.3">
      <c r="A35" s="5" t="s">
        <v>26</v>
      </c>
    </row>
    <row r="36" spans="1:15" x14ac:dyDescent="0.3">
      <c r="A36" s="5" t="s">
        <v>28</v>
      </c>
    </row>
    <row r="37" spans="1:15" ht="21" thickBot="1" x14ac:dyDescent="0.35">
      <c r="A37" s="11" t="s">
        <v>27</v>
      </c>
    </row>
    <row r="38" spans="1:15" ht="21.75" thickTop="1" thickBot="1" x14ac:dyDescent="0.35">
      <c r="A38" s="13"/>
      <c r="B38" s="13"/>
      <c r="C38" s="12" t="s">
        <v>29</v>
      </c>
      <c r="O38" s="4">
        <f>IF(A38="усадка",1,0)</f>
        <v>0</v>
      </c>
    </row>
    <row r="39" spans="1:15" ht="21" thickTop="1" x14ac:dyDescent="0.3">
      <c r="A39" s="5" t="s">
        <v>30</v>
      </c>
    </row>
    <row r="40" spans="1:15" ht="6.75" customHeight="1" thickBot="1" x14ac:dyDescent="0.35">
      <c r="A40" s="5"/>
    </row>
    <row r="41" spans="1:15" ht="21.75" thickTop="1" thickBot="1" x14ac:dyDescent="0.35">
      <c r="A41" s="13"/>
      <c r="B41" s="13"/>
      <c r="C41" s="13"/>
      <c r="D41" s="5" t="s">
        <v>33</v>
      </c>
      <c r="O41" s="4">
        <f>IF(A41="осыпаемость",1,0)</f>
        <v>0</v>
      </c>
    </row>
    <row r="42" spans="1:15" ht="21" thickTop="1" x14ac:dyDescent="0.3">
      <c r="A42" s="5" t="s">
        <v>32</v>
      </c>
    </row>
    <row r="43" spans="1:15" ht="21" thickBot="1" x14ac:dyDescent="0.35">
      <c r="A43" s="5" t="s">
        <v>31</v>
      </c>
    </row>
    <row r="44" spans="1:15" ht="21.75" thickTop="1" thickBot="1" x14ac:dyDescent="0.35">
      <c r="A44" s="5" t="s">
        <v>35</v>
      </c>
      <c r="F44" s="13"/>
      <c r="G44" s="13"/>
      <c r="H44" s="13"/>
      <c r="I44" s="13"/>
      <c r="O44" s="4">
        <f>IF(F44="прорубаемость",1,0)</f>
        <v>0</v>
      </c>
    </row>
    <row r="45" spans="1:15" ht="21" thickTop="1" x14ac:dyDescent="0.3">
      <c r="A45" s="5" t="s">
        <v>34</v>
      </c>
    </row>
    <row r="46" spans="1:15" x14ac:dyDescent="0.3">
      <c r="O46" s="4">
        <f>SUM(O6:O45)</f>
        <v>0</v>
      </c>
    </row>
  </sheetData>
  <sheetProtection password="CA50" sheet="1" objects="1" scenarios="1" selectLockedCells="1"/>
  <mergeCells count="9">
    <mergeCell ref="D29:G29"/>
    <mergeCell ref="A38:B38"/>
    <mergeCell ref="A41:C41"/>
    <mergeCell ref="F44:I44"/>
    <mergeCell ref="A6:B6"/>
    <mergeCell ref="A10:B10"/>
    <mergeCell ref="A14:C14"/>
    <mergeCell ref="A24:C24"/>
    <mergeCell ref="E26:I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sqref="A1:B1"/>
    </sheetView>
  </sheetViews>
  <sheetFormatPr defaultColWidth="33" defaultRowHeight="23.25" x14ac:dyDescent="0.35"/>
  <cols>
    <col min="1" max="16384" width="33" style="3"/>
  </cols>
  <sheetData>
    <row r="1" spans="1:2" ht="24.75" thickTop="1" thickBot="1" x14ac:dyDescent="0.4">
      <c r="A1" s="14" t="s">
        <v>37</v>
      </c>
      <c r="B1" s="14"/>
    </row>
    <row r="2" spans="1:2" ht="24.75" thickTop="1" thickBot="1" x14ac:dyDescent="0.4">
      <c r="A2" s="15" t="s">
        <v>38</v>
      </c>
      <c r="B2" s="16">
        <f>Тест!O46</f>
        <v>0</v>
      </c>
    </row>
    <row r="3" spans="1:2" ht="24.75" thickTop="1" thickBot="1" x14ac:dyDescent="0.4">
      <c r="A3" s="15" t="s">
        <v>39</v>
      </c>
      <c r="B3" s="17" t="str">
        <f>IF(B2=" "," ",IF(B2=9,"5",IF(B2=8,"5",IF(B2=7,"4",IF(B2=6,"4",IF(B2=5,"4",IF(B2=4,"3",IF(B2=3,"3",IF(B2=2,"3",
IF(B2=1,"2",IF(B2=0,"2"))))))))))
)</f>
        <v>2</v>
      </c>
    </row>
    <row r="4" spans="1:2" ht="24" thickTop="1" x14ac:dyDescent="0.35"/>
  </sheetData>
  <sheetProtection password="CA5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Тест</vt:lpstr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2022-11-16T14:08:50Z</dcterms:created>
  <dcterms:modified xsi:type="dcterms:W3CDTF">2022-11-16T14:34:59Z</dcterms:modified>
</cp:coreProperties>
</file>