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05" yWindow="-105" windowWidth="20730" windowHeight="11760"/>
  </bookViews>
  <sheets>
    <sheet name="Тест" sheetId="2" r:id="rId1"/>
    <sheet name="Результат" sheetId="4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9" i="2"/>
  <c r="R38"/>
  <c r="R37"/>
  <c r="R36"/>
  <c r="R35"/>
  <c r="R34"/>
  <c r="R32"/>
  <c r="R31"/>
  <c r="R40" l="1"/>
  <c r="R33"/>
  <c r="R30"/>
  <c r="R29"/>
  <c r="R28"/>
  <c r="R42" l="1"/>
  <c r="B2" i="4" s="1"/>
  <c r="B3" s="1"/>
</calcChain>
</file>

<file path=xl/sharedStrings.xml><?xml version="1.0" encoding="utf-8"?>
<sst xmlns="http://schemas.openxmlformats.org/spreadsheetml/2006/main" count="62" uniqueCount="54">
  <si>
    <t>Задание: Вставьте пропущенные слова в текст, используя карты атласа</t>
  </si>
  <si>
    <t xml:space="preserve">     Это одно из самых больших и глубоких морей мира и самое большое из морей </t>
  </si>
  <si>
    <t xml:space="preserve">омывающих берега России. </t>
  </si>
  <si>
    <t>и</t>
  </si>
  <si>
    <t>на востоке.</t>
  </si>
  <si>
    <t xml:space="preserve">море </t>
  </si>
  <si>
    <t>расположено между</t>
  </si>
  <si>
    <t xml:space="preserve">двумя материками </t>
  </si>
  <si>
    <t>дуги. На огромных пространствах моря островов мало.</t>
  </si>
  <si>
    <t xml:space="preserve">Не считая пограничной островной дуги в море находится крупный </t>
  </si>
  <si>
    <t xml:space="preserve">остров на западе и несколько островов </t>
  </si>
  <si>
    <t>,</t>
  </si>
  <si>
    <t xml:space="preserve">     Береговая линия моря сильно ихзрезана. Она образует множество заливов, бухт,</t>
  </si>
  <si>
    <t>полуостровов, мысов и проливов. Для формирования многих природных процессов</t>
  </si>
  <si>
    <t>этого моря особенно важны проливы, обеспечивающие водообмен с Тихим океаном.</t>
  </si>
  <si>
    <t>Морские воды</t>
  </si>
  <si>
    <t xml:space="preserve">моря играют весьма существенную роль в </t>
  </si>
  <si>
    <t xml:space="preserve">температурном режима вод </t>
  </si>
  <si>
    <t>моря.</t>
  </si>
  <si>
    <t>Результат</t>
  </si>
  <si>
    <t>Количество баллов</t>
  </si>
  <si>
    <t>Оценка</t>
  </si>
  <si>
    <t xml:space="preserve">и отчленено от Тихого океана </t>
  </si>
  <si>
    <t xml:space="preserve">Охотское </t>
  </si>
  <si>
    <t>Японское</t>
  </si>
  <si>
    <t>Восточно-Сибирское</t>
  </si>
  <si>
    <t>Берингово</t>
  </si>
  <si>
    <t>Евразией</t>
  </si>
  <si>
    <t>Америкой</t>
  </si>
  <si>
    <t>Северной Америкой</t>
  </si>
  <si>
    <t>Азией</t>
  </si>
  <si>
    <t>островвами</t>
  </si>
  <si>
    <t>Новосибирскими</t>
  </si>
  <si>
    <t>Командорскими</t>
  </si>
  <si>
    <t>Курильскими</t>
  </si>
  <si>
    <t>Алекутскими</t>
  </si>
  <si>
    <t>Новосибирской</t>
  </si>
  <si>
    <t>Командорской</t>
  </si>
  <si>
    <t>Курильской</t>
  </si>
  <si>
    <t>Алеутской</t>
  </si>
  <si>
    <t>Врангеля</t>
  </si>
  <si>
    <t>Карагинский</t>
  </si>
  <si>
    <t>Сахалин</t>
  </si>
  <si>
    <t>Св.Лаврентия</t>
  </si>
  <si>
    <t>Святого Лаврентия</t>
  </si>
  <si>
    <t>Святого Матвея</t>
  </si>
  <si>
    <t>Нельсон</t>
  </si>
  <si>
    <t>Прибылова</t>
  </si>
  <si>
    <t>Нунивак</t>
  </si>
  <si>
    <t>Охотского</t>
  </si>
  <si>
    <t>Чукотского</t>
  </si>
  <si>
    <t>Восточно-Сибирского</t>
  </si>
  <si>
    <t>Японского</t>
  </si>
  <si>
    <t>Берингова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</si>
</sst>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6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42"/>
  <sheetViews>
    <sheetView showGridLines="0" tabSelected="1" zoomScale="80" zoomScaleNormal="80" workbookViewId="0">
      <selection activeCell="F6" sqref="F6:I6"/>
    </sheetView>
  </sheetViews>
  <sheetFormatPr defaultColWidth="8.85546875" defaultRowHeight="23.25"/>
  <cols>
    <col min="1" max="10" width="8.85546875" style="1"/>
    <col min="11" max="11" width="10.140625" style="1" customWidth="1"/>
    <col min="12" max="16" width="8.85546875" style="1"/>
    <col min="17" max="17" width="8.85546875" style="1" customWidth="1"/>
    <col min="18" max="18" width="8.85546875" style="1" hidden="1" customWidth="1"/>
    <col min="19" max="28" width="0" style="1" hidden="1" customWidth="1"/>
    <col min="29" max="16384" width="8.85546875" style="1"/>
  </cols>
  <sheetData>
    <row r="2" spans="1:16">
      <c r="A2" s="2" t="s">
        <v>0</v>
      </c>
      <c r="P2"/>
    </row>
    <row r="4" spans="1:16">
      <c r="A4" s="1" t="s">
        <v>1</v>
      </c>
    </row>
    <row r="5" spans="1:16" ht="10.15" customHeight="1"/>
    <row r="6" spans="1:16">
      <c r="A6" s="1" t="s">
        <v>2</v>
      </c>
      <c r="F6" s="7"/>
      <c r="G6" s="7"/>
      <c r="H6" s="7"/>
      <c r="I6" s="7"/>
      <c r="J6" s="1" t="s">
        <v>5</v>
      </c>
      <c r="K6" s="1" t="s">
        <v>6</v>
      </c>
    </row>
    <row r="7" spans="1:16" ht="9.6" customHeight="1"/>
    <row r="8" spans="1:16">
      <c r="A8" s="1" t="s">
        <v>7</v>
      </c>
      <c r="E8" s="7"/>
      <c r="F8" s="7"/>
      <c r="G8" s="7"/>
      <c r="H8" s="7"/>
      <c r="I8" s="1" t="s">
        <v>3</v>
      </c>
      <c r="J8" s="7"/>
      <c r="K8" s="7"/>
      <c r="L8" s="7"/>
      <c r="M8" s="7"/>
    </row>
    <row r="9" spans="1:16" ht="9" customHeight="1"/>
    <row r="10" spans="1:16">
      <c r="A10" s="1" t="s">
        <v>22</v>
      </c>
      <c r="G10" s="7"/>
      <c r="H10" s="7"/>
      <c r="I10" s="7"/>
      <c r="J10" s="7"/>
      <c r="K10" s="7"/>
      <c r="L10" s="1" t="s">
        <v>31</v>
      </c>
    </row>
    <row r="11" spans="1:16" ht="7.15" customHeight="1"/>
    <row r="12" spans="1:16">
      <c r="A12" s="7"/>
      <c r="B12" s="7"/>
      <c r="C12" s="7"/>
      <c r="D12" s="7"/>
      <c r="E12" s="1" t="s">
        <v>8</v>
      </c>
    </row>
    <row r="13" spans="1:16" ht="7.15" customHeight="1"/>
    <row r="14" spans="1:16">
      <c r="A14" s="1" t="s">
        <v>9</v>
      </c>
      <c r="L14" s="7"/>
      <c r="M14" s="7"/>
      <c r="N14" s="7"/>
    </row>
    <row r="15" spans="1:16" ht="10.9" customHeight="1"/>
    <row r="16" spans="1:16">
      <c r="A16" s="1" t="s">
        <v>10</v>
      </c>
      <c r="H16" s="7"/>
      <c r="I16" s="7"/>
      <c r="J16" s="7"/>
      <c r="K16" s="1" t="s">
        <v>11</v>
      </c>
      <c r="L16" s="7"/>
      <c r="M16" s="7"/>
      <c r="N16" s="7"/>
      <c r="O16" s="1" t="s">
        <v>11</v>
      </c>
    </row>
    <row r="17" spans="1:27" ht="9" customHeight="1"/>
    <row r="18" spans="1:27">
      <c r="A18" s="7"/>
      <c r="B18" s="7"/>
      <c r="C18" s="7"/>
      <c r="D18" s="1" t="s">
        <v>11</v>
      </c>
      <c r="E18" s="7"/>
      <c r="F18" s="7"/>
      <c r="G18" s="7"/>
      <c r="H18" s="1" t="s">
        <v>11</v>
      </c>
      <c r="I18" s="7"/>
      <c r="J18" s="7"/>
      <c r="K18" s="7"/>
      <c r="L18" s="1" t="s">
        <v>4</v>
      </c>
    </row>
    <row r="19" spans="1:27" ht="12" customHeight="1"/>
    <row r="20" spans="1:27">
      <c r="A20" s="1" t="s">
        <v>12</v>
      </c>
    </row>
    <row r="21" spans="1:27" ht="7.9" customHeight="1"/>
    <row r="22" spans="1:27">
      <c r="A22" s="1" t="s">
        <v>13</v>
      </c>
    </row>
    <row r="23" spans="1:27" ht="8.4499999999999993" customHeight="1"/>
    <row r="24" spans="1:27">
      <c r="A24" s="1" t="s">
        <v>14</v>
      </c>
    </row>
    <row r="25" spans="1:27" ht="8.4499999999999993" customHeight="1"/>
    <row r="26" spans="1:27">
      <c r="A26" s="1" t="s">
        <v>15</v>
      </c>
      <c r="D26" s="7"/>
      <c r="E26" s="7"/>
      <c r="F26" s="7"/>
      <c r="G26" s="1" t="s">
        <v>16</v>
      </c>
    </row>
    <row r="27" spans="1:27" ht="8.4499999999999993" customHeight="1"/>
    <row r="28" spans="1:27">
      <c r="A28" s="1" t="s">
        <v>17</v>
      </c>
      <c r="F28" s="7"/>
      <c r="G28" s="7"/>
      <c r="H28" s="7"/>
      <c r="I28" s="1" t="s">
        <v>18</v>
      </c>
      <c r="R28" s="1">
        <f>IF(F6="Берингово",1,0)</f>
        <v>0</v>
      </c>
      <c r="T28" s="1" t="s">
        <v>23</v>
      </c>
      <c r="U28" s="1" t="s">
        <v>27</v>
      </c>
      <c r="V28" s="1" t="s">
        <v>32</v>
      </c>
      <c r="W28" s="1" t="s">
        <v>36</v>
      </c>
      <c r="X28" s="1" t="s">
        <v>40</v>
      </c>
      <c r="Y28" s="1" t="s">
        <v>44</v>
      </c>
      <c r="Z28" s="1" t="s">
        <v>49</v>
      </c>
      <c r="AA28" s="1" t="s">
        <v>49</v>
      </c>
    </row>
    <row r="29" spans="1:27">
      <c r="R29" s="1">
        <f>IF(OR(E8="Евразией",E8="Евразия",E8="Северная Америка",E8="Северной Америкой"),1,0)</f>
        <v>0</v>
      </c>
      <c r="T29" s="1" t="s">
        <v>24</v>
      </c>
      <c r="U29" s="1" t="s">
        <v>28</v>
      </c>
      <c r="V29" s="1" t="s">
        <v>33</v>
      </c>
      <c r="W29" s="1" t="s">
        <v>37</v>
      </c>
      <c r="X29" s="1" t="s">
        <v>41</v>
      </c>
      <c r="Y29" s="1" t="s">
        <v>45</v>
      </c>
      <c r="Z29" s="1" t="s">
        <v>50</v>
      </c>
      <c r="AA29" s="1" t="s">
        <v>50</v>
      </c>
    </row>
    <row r="30" spans="1:27">
      <c r="R30" s="1">
        <f>IF(OR(J8="Евразией",J8="Евразия",J8="Северная Америка",J8="Северной Америкой"),1,0)</f>
        <v>0</v>
      </c>
      <c r="T30" s="1" t="s">
        <v>25</v>
      </c>
      <c r="U30" s="1" t="s">
        <v>29</v>
      </c>
      <c r="V30" s="1" t="s">
        <v>34</v>
      </c>
      <c r="W30" s="1" t="s">
        <v>38</v>
      </c>
      <c r="X30" s="1" t="s">
        <v>42</v>
      </c>
      <c r="Y30" s="1" t="s">
        <v>46</v>
      </c>
      <c r="Z30" s="1" t="s">
        <v>51</v>
      </c>
      <c r="AA30" s="1" t="s">
        <v>51</v>
      </c>
    </row>
    <row r="31" spans="1:27">
      <c r="R31" s="1">
        <f>IF(G10=V29,1,0)</f>
        <v>0</v>
      </c>
      <c r="T31" s="1" t="s">
        <v>26</v>
      </c>
      <c r="U31" s="1" t="s">
        <v>30</v>
      </c>
      <c r="V31" s="1" t="s">
        <v>35</v>
      </c>
      <c r="W31" s="1" t="s">
        <v>39</v>
      </c>
      <c r="X31" s="1" t="s">
        <v>43</v>
      </c>
      <c r="Y31" s="1" t="s">
        <v>42</v>
      </c>
      <c r="Z31" s="1" t="s">
        <v>53</v>
      </c>
      <c r="AA31" s="1" t="s">
        <v>52</v>
      </c>
    </row>
    <row r="32" spans="1:27">
      <c r="R32" s="1">
        <f>IF(A12="Алеутской",1,0)</f>
        <v>0</v>
      </c>
      <c r="Y32" s="1" t="s">
        <v>47</v>
      </c>
    </row>
    <row r="33" spans="18:25">
      <c r="R33" s="1">
        <f>IF(L14="Карагинский",1,0)</f>
        <v>0</v>
      </c>
      <c r="Y33" s="1" t="s">
        <v>40</v>
      </c>
    </row>
    <row r="34" spans="18:25">
      <c r="R34" s="1">
        <f>IF(OR(H16=Y28,H16=Y29,H16=Y30,H16=Y32,H16=Y34),1,0)</f>
        <v>0</v>
      </c>
      <c r="Y34" s="1" t="s">
        <v>48</v>
      </c>
    </row>
    <row r="35" spans="18:25">
      <c r="R35" s="1">
        <f>IF(OR(L16=Y28,L16=Y29,L16=Y30,L16=Y34,L16=Y32),1,0)</f>
        <v>0</v>
      </c>
    </row>
    <row r="36" spans="18:25">
      <c r="R36" s="1">
        <f>IF(OR(A18=Y28,A18=Y29,A18=Y30,A18=Y34,A18=Y32),1,0)</f>
        <v>0</v>
      </c>
    </row>
    <row r="37" spans="18:25">
      <c r="R37" s="1">
        <f>IF(OR(E18=Y28,E18=Y29,E18=Y30,E18=Y34,E18=Y32),1,0)</f>
        <v>0</v>
      </c>
    </row>
    <row r="38" spans="18:25">
      <c r="R38" s="1">
        <f>IF(OR(I18=Y28,I18=Y29,I18=Y30,I18=Y34,I18=Y32),1,0)</f>
        <v>0</v>
      </c>
    </row>
    <row r="39" spans="18:25">
      <c r="R39" s="1">
        <f>IF(D26="Берингова",1,0)</f>
        <v>0</v>
      </c>
    </row>
    <row r="40" spans="18:25">
      <c r="R40" s="1">
        <f>IF(F28="Чукотского",1,0)</f>
        <v>0</v>
      </c>
    </row>
    <row r="42" spans="18:25">
      <c r="R42" s="1">
        <f>SUM(R28:R41)</f>
        <v>0</v>
      </c>
    </row>
  </sheetData>
  <sheetProtection password="CA50" sheet="1" objects="1" scenarios="1" selectLockedCells="1"/>
  <mergeCells count="13">
    <mergeCell ref="D26:F26"/>
    <mergeCell ref="F28:H28"/>
    <mergeCell ref="L14:N14"/>
    <mergeCell ref="H16:J16"/>
    <mergeCell ref="L16:N16"/>
    <mergeCell ref="A18:C18"/>
    <mergeCell ref="E18:G18"/>
    <mergeCell ref="I18:K18"/>
    <mergeCell ref="F6:I6"/>
    <mergeCell ref="E8:H8"/>
    <mergeCell ref="J8:M8"/>
    <mergeCell ref="A12:D12"/>
    <mergeCell ref="G10:K10"/>
  </mergeCells>
  <dataValidations count="8">
    <dataValidation type="list" allowBlank="1" showInputMessage="1" showErrorMessage="1" sqref="F6:I6">
      <formula1>$T$28:$T$31</formula1>
    </dataValidation>
    <dataValidation type="list" allowBlank="1" showInputMessage="1" showErrorMessage="1" sqref="E8:H8 J8:M8">
      <formula1>$U$28:$U$31</formula1>
    </dataValidation>
    <dataValidation type="list" allowBlank="1" showInputMessage="1" showErrorMessage="1" sqref="G10:K10">
      <formula1>$V$28:$V$31</formula1>
    </dataValidation>
    <dataValidation type="list" allowBlank="1" showInputMessage="1" showErrorMessage="1" sqref="A12:D12">
      <formula1>$W$28:$W$31</formula1>
    </dataValidation>
    <dataValidation type="list" allowBlank="1" showInputMessage="1" showErrorMessage="1" sqref="L14:N14">
      <formula1>$X$28:$X$31</formula1>
    </dataValidation>
    <dataValidation type="list" allowBlank="1" showInputMessage="1" showErrorMessage="1" sqref="H16:J16 L16:N16 A18:C18 E18:G18 I18:K18">
      <formula1>$Y$28:$Y$34</formula1>
    </dataValidation>
    <dataValidation type="list" allowBlank="1" showInputMessage="1" showErrorMessage="1" sqref="D26:F26">
      <formula1>$Z$28:$Z$31</formula1>
    </dataValidation>
    <dataValidation type="list" allowBlank="1" showInputMessage="1" showErrorMessage="1" sqref="F28:H28">
      <formula1>$AA$28:$AA$31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showGridLines="0" zoomScale="150" zoomScaleNormal="150" workbookViewId="0">
      <selection sqref="A1:B1"/>
    </sheetView>
  </sheetViews>
  <sheetFormatPr defaultColWidth="23.140625" defaultRowHeight="27.75"/>
  <cols>
    <col min="1" max="1" width="34.28515625" style="3" customWidth="1"/>
    <col min="2" max="2" width="30.85546875" style="3" customWidth="1"/>
    <col min="3" max="16384" width="23.140625" style="3"/>
  </cols>
  <sheetData>
    <row r="1" spans="1:2">
      <c r="A1" s="8" t="s">
        <v>19</v>
      </c>
      <c r="B1" s="8"/>
    </row>
    <row r="2" spans="1:2">
      <c r="A2" s="4" t="s">
        <v>20</v>
      </c>
      <c r="B2" s="5">
        <f>Тест!R42</f>
        <v>0</v>
      </c>
    </row>
    <row r="3" spans="1:2" ht="33">
      <c r="A3" s="4" t="s">
        <v>21</v>
      </c>
      <c r="B3" s="6" t="str">
        <f>IF(B2=" "," ", IF(B2=13,"5",IF(B2=12,"5",IF(B2=11,"5",IF(B2=10,"4",IF(B2=9,"4",IF(B2=8,"4",IF(B2=7,"4",
IF(B2=6,"3",IF(B2=5,"3",IF(B2=4,"3",IF(B2=3,"2", IF(B2=2,"2", IF(B2=1,"2",IF(B2=0,"2")))))))))))))))</f>
        <v>2</v>
      </c>
    </row>
  </sheetData>
  <sheetProtection algorithmName="SHA-512" hashValue="HKYu0ro4W5vvHOMl4hJ4BCxQVO/w3C27/0jyBlpvH88lEwT5o623w1n9c3LrR15ix8conXK9e4BOR1Fb3txVZg==" saltValue="T5EGpgB8qottIIntUzYx7g==" spinCount="100000" sheet="1" objects="1" scenarios="1" selectLockedCell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Тест</vt:lpstr>
      <vt:lpstr>Результат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INFORMATIKA</cp:lastModifiedBy>
  <dcterms:created xsi:type="dcterms:W3CDTF">2021-11-07T10:54:27Z</dcterms:created>
  <dcterms:modified xsi:type="dcterms:W3CDTF">2021-11-09T01:33:57Z</dcterms:modified>
</cp:coreProperties>
</file>